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bgatdula\Dropbox\23rd ODA Review (2014)\SDAD Submissions\Annexes\"/>
    </mc:Choice>
  </mc:AlternateContent>
  <bookViews>
    <workbookView xWindow="0" yWindow="0" windowWidth="20490" windowHeight="7755"/>
  </bookViews>
  <sheets>
    <sheet name="Annex 2-G" sheetId="1" r:id="rId1"/>
  </sheets>
  <definedNames>
    <definedName name="_xlnm.Print_Area" localSheetId="0">'Annex 2-G'!$A$1:$H$88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6" i="1" l="1"/>
  <c r="H85" i="1"/>
  <c r="H84" i="1"/>
  <c r="H83" i="1"/>
  <c r="H82" i="1"/>
  <c r="H81" i="1"/>
  <c r="H80" i="1"/>
  <c r="H79" i="1"/>
  <c r="G79" i="1"/>
  <c r="F79" i="1"/>
  <c r="E79" i="1"/>
  <c r="D79" i="1"/>
  <c r="D20" i="1" s="1"/>
  <c r="C79" i="1"/>
  <c r="B79" i="1"/>
  <c r="H78" i="1"/>
  <c r="H77" i="1"/>
  <c r="H76" i="1"/>
  <c r="H75" i="1"/>
  <c r="G75" i="1"/>
  <c r="F75" i="1"/>
  <c r="E75" i="1"/>
  <c r="D75" i="1"/>
  <c r="C75" i="1"/>
  <c r="B75" i="1"/>
  <c r="H74" i="1"/>
  <c r="H73" i="1"/>
  <c r="H72" i="1"/>
  <c r="H71" i="1"/>
  <c r="H70" i="1"/>
  <c r="H69" i="1"/>
  <c r="H68" i="1"/>
  <c r="H67" i="1"/>
  <c r="G66" i="1"/>
  <c r="H66" i="1" s="1"/>
  <c r="F66" i="1"/>
  <c r="E66" i="1"/>
  <c r="D66" i="1"/>
  <c r="C66" i="1"/>
  <c r="B66" i="1"/>
  <c r="H56" i="1"/>
  <c r="H55" i="1"/>
  <c r="H54" i="1"/>
  <c r="H53" i="1"/>
  <c r="H52" i="1"/>
  <c r="H51" i="1"/>
  <c r="H50" i="1"/>
  <c r="G49" i="1"/>
  <c r="H49" i="1" s="1"/>
  <c r="F49" i="1"/>
  <c r="E49" i="1"/>
  <c r="D49" i="1"/>
  <c r="C49" i="1"/>
  <c r="C20" i="1" s="1"/>
  <c r="B49" i="1"/>
  <c r="H48" i="1"/>
  <c r="H47" i="1"/>
  <c r="H46" i="1"/>
  <c r="G45" i="1"/>
  <c r="H45" i="1" s="1"/>
  <c r="F45" i="1"/>
  <c r="E45" i="1"/>
  <c r="E16" i="1" s="1"/>
  <c r="D45" i="1"/>
  <c r="C45" i="1"/>
  <c r="B45" i="1"/>
  <c r="H44" i="1"/>
  <c r="H43" i="1"/>
  <c r="H42" i="1"/>
  <c r="H41" i="1"/>
  <c r="H40" i="1"/>
  <c r="H39" i="1"/>
  <c r="H38" i="1"/>
  <c r="H37" i="1"/>
  <c r="H36" i="1"/>
  <c r="G36" i="1"/>
  <c r="F36" i="1"/>
  <c r="E36" i="1"/>
  <c r="D36" i="1"/>
  <c r="D7" i="1" s="1"/>
  <c r="C36" i="1"/>
  <c r="B36" i="1"/>
  <c r="G27" i="1"/>
  <c r="H24" i="1" s="1"/>
  <c r="E27" i="1"/>
  <c r="C27" i="1"/>
  <c r="B27" i="1"/>
  <c r="H26" i="1"/>
  <c r="G26" i="1"/>
  <c r="F26" i="1"/>
  <c r="E26" i="1"/>
  <c r="D26" i="1"/>
  <c r="C26" i="1"/>
  <c r="B26" i="1"/>
  <c r="G25" i="1"/>
  <c r="H25" i="1" s="1"/>
  <c r="F25" i="1"/>
  <c r="E25" i="1"/>
  <c r="D25" i="1"/>
  <c r="C25" i="1"/>
  <c r="B25" i="1"/>
  <c r="G24" i="1"/>
  <c r="F24" i="1"/>
  <c r="E24" i="1"/>
  <c r="D24" i="1"/>
  <c r="C24" i="1"/>
  <c r="B24" i="1"/>
  <c r="G23" i="1"/>
  <c r="H23" i="1" s="1"/>
  <c r="F23" i="1"/>
  <c r="E23" i="1"/>
  <c r="D23" i="1"/>
  <c r="C23" i="1"/>
  <c r="B23" i="1"/>
  <c r="H22" i="1"/>
  <c r="G22" i="1"/>
  <c r="F22" i="1"/>
  <c r="E22" i="1"/>
  <c r="D22" i="1"/>
  <c r="C22" i="1"/>
  <c r="B22" i="1"/>
  <c r="G21" i="1"/>
  <c r="H21" i="1" s="1"/>
  <c r="F21" i="1"/>
  <c r="E21" i="1"/>
  <c r="D21" i="1"/>
  <c r="C21" i="1"/>
  <c r="B21" i="1"/>
  <c r="F20" i="1"/>
  <c r="E20" i="1"/>
  <c r="B20" i="1"/>
  <c r="G19" i="1"/>
  <c r="H19" i="1" s="1"/>
  <c r="F19" i="1"/>
  <c r="E19" i="1"/>
  <c r="D19" i="1"/>
  <c r="C19" i="1"/>
  <c r="B19" i="1"/>
  <c r="H18" i="1"/>
  <c r="G18" i="1"/>
  <c r="F18" i="1"/>
  <c r="E18" i="1"/>
  <c r="D18" i="1"/>
  <c r="C18" i="1"/>
  <c r="B18" i="1"/>
  <c r="G17" i="1"/>
  <c r="H17" i="1" s="1"/>
  <c r="F17" i="1"/>
  <c r="E17" i="1"/>
  <c r="D17" i="1"/>
  <c r="C17" i="1"/>
  <c r="B17" i="1"/>
  <c r="G16" i="1"/>
  <c r="F16" i="1"/>
  <c r="D16" i="1"/>
  <c r="C16" i="1"/>
  <c r="B16" i="1"/>
  <c r="G15" i="1"/>
  <c r="H15" i="1" s="1"/>
  <c r="F15" i="1"/>
  <c r="E15" i="1"/>
  <c r="D15" i="1"/>
  <c r="C15" i="1"/>
  <c r="B15" i="1"/>
  <c r="H14" i="1"/>
  <c r="G14" i="1"/>
  <c r="F14" i="1"/>
  <c r="E14" i="1"/>
  <c r="D14" i="1"/>
  <c r="C14" i="1"/>
  <c r="B14" i="1"/>
  <c r="G13" i="1"/>
  <c r="H13" i="1" s="1"/>
  <c r="F13" i="1"/>
  <c r="E13" i="1"/>
  <c r="D13" i="1"/>
  <c r="C13" i="1"/>
  <c r="B13" i="1"/>
  <c r="G12" i="1"/>
  <c r="F12" i="1"/>
  <c r="E12" i="1"/>
  <c r="D12" i="1"/>
  <c r="C12" i="1"/>
  <c r="B12" i="1"/>
  <c r="G11" i="1"/>
  <c r="H11" i="1" s="1"/>
  <c r="F11" i="1"/>
  <c r="E11" i="1"/>
  <c r="D11" i="1"/>
  <c r="C11" i="1"/>
  <c r="B11" i="1"/>
  <c r="H10" i="1"/>
  <c r="G10" i="1"/>
  <c r="F10" i="1"/>
  <c r="E10" i="1"/>
  <c r="D10" i="1"/>
  <c r="C10" i="1"/>
  <c r="B10" i="1"/>
  <c r="G9" i="1"/>
  <c r="H9" i="1" s="1"/>
  <c r="F9" i="1"/>
  <c r="E9" i="1"/>
  <c r="D9" i="1"/>
  <c r="C9" i="1"/>
  <c r="B9" i="1"/>
  <c r="G8" i="1"/>
  <c r="F8" i="1"/>
  <c r="E8" i="1"/>
  <c r="D8" i="1"/>
  <c r="C8" i="1"/>
  <c r="B8" i="1"/>
  <c r="G7" i="1"/>
  <c r="H7" i="1" s="1"/>
  <c r="F7" i="1"/>
  <c r="E7" i="1"/>
  <c r="C7" i="1"/>
  <c r="B7" i="1"/>
  <c r="G20" i="1" l="1"/>
  <c r="H20" i="1" s="1"/>
  <c r="H27" i="1"/>
  <c r="H8" i="1"/>
  <c r="H12" i="1"/>
  <c r="H16" i="1"/>
</calcChain>
</file>

<file path=xl/sharedStrings.xml><?xml version="1.0" encoding="utf-8"?>
<sst xmlns="http://schemas.openxmlformats.org/spreadsheetml/2006/main" count="113" uniqueCount="42">
  <si>
    <t>Annex 2-G</t>
  </si>
  <si>
    <t>CY 2014 ODA Portfolio Review
Regional Distribution of the GPH ODA (Loans and Grants) Portfolio*</t>
  </si>
  <si>
    <t>Region</t>
  </si>
  <si>
    <t>Region Specific</t>
  </si>
  <si>
    <t>Multiregional with Breakdown</t>
  </si>
  <si>
    <t>TOTAL</t>
  </si>
  <si>
    <t>Count</t>
  </si>
  <si>
    <t>Count**</t>
  </si>
  <si>
    <t>% Share on Cost</t>
  </si>
  <si>
    <t>Luzon</t>
  </si>
  <si>
    <t>I</t>
  </si>
  <si>
    <t>II</t>
  </si>
  <si>
    <t>III</t>
  </si>
  <si>
    <t>IV-A</t>
  </si>
  <si>
    <t>IV-B</t>
  </si>
  <si>
    <t>V</t>
  </si>
  <si>
    <t>CAR</t>
  </si>
  <si>
    <t>NCR</t>
  </si>
  <si>
    <t>Visayas</t>
  </si>
  <si>
    <t>VI</t>
  </si>
  <si>
    <t>VII</t>
  </si>
  <si>
    <t>VIII</t>
  </si>
  <si>
    <t>Mindanao</t>
  </si>
  <si>
    <t>IX</t>
  </si>
  <si>
    <t>X</t>
  </si>
  <si>
    <t>XI</t>
  </si>
  <si>
    <t>XII</t>
  </si>
  <si>
    <t>XIII</t>
  </si>
  <si>
    <t>ARMM</t>
  </si>
  <si>
    <t>-</t>
  </si>
  <si>
    <t xml:space="preserve">Regional Distribution of ODA Loan-assisted Programs and Projects* </t>
  </si>
  <si>
    <t xml:space="preserve">Regional Distribution of ODA Grant-assisted Programs and Projects* </t>
  </si>
  <si>
    <t>v</t>
  </si>
  <si>
    <t>*Covers 135 active ODA grant-assisted programs/projects with known regional cost breakdown (out of the 449
 total active ODA grant-assisted programs/projects).</t>
  </si>
  <si>
    <t>**Count does not sum up to the 11 multi-regional programs/projects with regional breakdown since said 
programs/projects are counted in each region they are located.</t>
  </si>
  <si>
    <t>Cost
(PhP M)</t>
  </si>
  <si>
    <t>* Covers 40 active ODA loan-assisted programs/projects with known regional cost breakdown (out of the 61 total
 active ODA loan-assisted programs/projects)</t>
  </si>
  <si>
    <t>** Count does not sum up to the 20 multi-regional programs/projects with regional breakdown since said
 programs/projects are counted in each region they are located</t>
  </si>
  <si>
    <t>* Covers 175 active ODA loan and grant-assisted programs/projects with known regional cost breakdown
 (out of the 517 total active ODA programs/projects)</t>
  </si>
  <si>
    <t>** Count does not sum up to the 31 multi-regional programs/projects with regional breakdown since said
 programs/projects are counted in each region they are located</t>
  </si>
  <si>
    <t>(Figures in PhP M)</t>
  </si>
  <si>
    <t>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</si>
</sst>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8"/>
      <color theme="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view="pageBreakPreview" zoomScale="85" zoomScaleNormal="100" zoomScaleSheetLayoutView="85" workbookViewId="0">
      <selection activeCell="F17" sqref="F17"/>
    </sheetView>
  </sheetViews>
  <sheetFormatPr defaultRowHeight="13.5" x14ac:dyDescent="0.25"/>
  <cols>
    <col min="1" max="1" width="11.140625" style="1" customWidth="1"/>
    <col min="2" max="2" width="9.28515625" style="16" bestFit="1" customWidth="1"/>
    <col min="3" max="3" width="12.7109375" style="15" bestFit="1" customWidth="1"/>
    <col min="4" max="4" width="9.28515625" style="16" bestFit="1" customWidth="1"/>
    <col min="5" max="5" width="12.7109375" style="15" bestFit="1" customWidth="1"/>
    <col min="6" max="6" width="9.28515625" style="16" bestFit="1" customWidth="1"/>
    <col min="7" max="7" width="12.7109375" style="15" bestFit="1" customWidth="1"/>
    <col min="8" max="8" width="9.140625" style="15"/>
    <col min="9" max="16384" width="9.140625" style="1"/>
  </cols>
  <sheetData>
    <row r="1" spans="1:8" x14ac:dyDescent="0.25">
      <c r="B1" s="2"/>
      <c r="C1" s="2"/>
      <c r="D1" s="2"/>
      <c r="E1" s="2"/>
      <c r="F1" s="2"/>
      <c r="G1" s="3"/>
      <c r="H1" s="3" t="s">
        <v>0</v>
      </c>
    </row>
    <row r="2" spans="1:8" ht="28.5" customHeight="1" x14ac:dyDescent="0.25">
      <c r="A2" s="28" t="s">
        <v>1</v>
      </c>
      <c r="B2" s="19"/>
      <c r="C2" s="19"/>
      <c r="D2" s="19"/>
      <c r="E2" s="19"/>
      <c r="F2" s="19"/>
      <c r="G2" s="19"/>
      <c r="H2" s="19"/>
    </row>
    <row r="3" spans="1:8" ht="13.5" customHeight="1" x14ac:dyDescent="0.25">
      <c r="A3" s="28" t="s">
        <v>40</v>
      </c>
      <c r="B3" s="28"/>
      <c r="C3" s="28"/>
      <c r="D3" s="28"/>
      <c r="E3" s="28"/>
      <c r="F3" s="28"/>
      <c r="G3" s="28"/>
      <c r="H3" s="28"/>
    </row>
    <row r="5" spans="1:8" ht="27" customHeight="1" x14ac:dyDescent="0.25">
      <c r="A5" s="20" t="s">
        <v>2</v>
      </c>
      <c r="B5" s="20" t="s">
        <v>3</v>
      </c>
      <c r="C5" s="20"/>
      <c r="D5" s="21" t="s">
        <v>4</v>
      </c>
      <c r="E5" s="21"/>
      <c r="F5" s="20" t="s">
        <v>5</v>
      </c>
      <c r="G5" s="20"/>
      <c r="H5" s="20"/>
    </row>
    <row r="6" spans="1:8" ht="27.75" customHeight="1" x14ac:dyDescent="0.25">
      <c r="A6" s="20"/>
      <c r="B6" s="4" t="s">
        <v>6</v>
      </c>
      <c r="C6" s="5" t="s">
        <v>41</v>
      </c>
      <c r="D6" s="4" t="s">
        <v>7</v>
      </c>
      <c r="E6" s="5" t="s">
        <v>41</v>
      </c>
      <c r="F6" s="4" t="s">
        <v>6</v>
      </c>
      <c r="G6" s="5" t="s">
        <v>41</v>
      </c>
      <c r="H6" s="5" t="s">
        <v>8</v>
      </c>
    </row>
    <row r="7" spans="1:8" s="9" customFormat="1" ht="12.75" x14ac:dyDescent="0.2">
      <c r="A7" s="6" t="s">
        <v>9</v>
      </c>
      <c r="B7" s="7">
        <f t="shared" ref="B7:B27" si="0">SUM(B36,B66)</f>
        <v>78</v>
      </c>
      <c r="C7" s="8">
        <f t="shared" ref="C7:G7" si="1">SUM(C36,C66)</f>
        <v>86094.879278632929</v>
      </c>
      <c r="D7" s="7">
        <f t="shared" si="1"/>
        <v>116</v>
      </c>
      <c r="E7" s="8">
        <f t="shared" si="1"/>
        <v>101156.8884307914</v>
      </c>
      <c r="F7" s="7">
        <f t="shared" si="1"/>
        <v>194</v>
      </c>
      <c r="G7" s="8">
        <f t="shared" si="1"/>
        <v>187251.76770942431</v>
      </c>
      <c r="H7" s="8">
        <f>100*(G7/$G$27)</f>
        <v>55.377052283135228</v>
      </c>
    </row>
    <row r="8" spans="1:8" x14ac:dyDescent="0.25">
      <c r="A8" s="10" t="s">
        <v>10</v>
      </c>
      <c r="B8" s="11">
        <f t="shared" si="0"/>
        <v>0</v>
      </c>
      <c r="C8" s="12">
        <f t="shared" ref="C8:G18" si="2">SUM(C37,C67)</f>
        <v>0</v>
      </c>
      <c r="D8" s="11">
        <f t="shared" si="2"/>
        <v>14</v>
      </c>
      <c r="E8" s="12">
        <f t="shared" si="2"/>
        <v>7123.4659476945008</v>
      </c>
      <c r="F8" s="11">
        <f t="shared" si="2"/>
        <v>14</v>
      </c>
      <c r="G8" s="12">
        <f t="shared" si="2"/>
        <v>7123.4659476945008</v>
      </c>
      <c r="H8" s="12">
        <f t="shared" ref="H8:H27" si="3">100*(G8/$G$27)</f>
        <v>2.1066639372652394</v>
      </c>
    </row>
    <row r="9" spans="1:8" x14ac:dyDescent="0.25">
      <c r="A9" s="10" t="s">
        <v>11</v>
      </c>
      <c r="B9" s="11">
        <f t="shared" si="0"/>
        <v>5</v>
      </c>
      <c r="C9" s="12">
        <f t="shared" si="2"/>
        <v>1611.3750640000001</v>
      </c>
      <c r="D9" s="11">
        <f t="shared" si="2"/>
        <v>12</v>
      </c>
      <c r="E9" s="12">
        <f t="shared" si="2"/>
        <v>4153.084211809999</v>
      </c>
      <c r="F9" s="11">
        <f t="shared" si="2"/>
        <v>17</v>
      </c>
      <c r="G9" s="12">
        <f t="shared" si="2"/>
        <v>5764.4592758099989</v>
      </c>
      <c r="H9" s="12">
        <f t="shared" si="3"/>
        <v>1.7047570049960497</v>
      </c>
    </row>
    <row r="10" spans="1:8" x14ac:dyDescent="0.25">
      <c r="A10" s="10" t="s">
        <v>12</v>
      </c>
      <c r="B10" s="11">
        <f t="shared" si="0"/>
        <v>10</v>
      </c>
      <c r="C10" s="12">
        <f t="shared" si="2"/>
        <v>37162.527999999998</v>
      </c>
      <c r="D10" s="11">
        <f t="shared" si="2"/>
        <v>16</v>
      </c>
      <c r="E10" s="12">
        <f t="shared" si="2"/>
        <v>34315.226982762193</v>
      </c>
      <c r="F10" s="11">
        <f t="shared" si="2"/>
        <v>26</v>
      </c>
      <c r="G10" s="12">
        <f t="shared" si="2"/>
        <v>71477.754982762199</v>
      </c>
      <c r="H10" s="12">
        <f t="shared" si="3"/>
        <v>21.138531417785575</v>
      </c>
    </row>
    <row r="11" spans="1:8" x14ac:dyDescent="0.25">
      <c r="A11" s="10" t="s">
        <v>13</v>
      </c>
      <c r="B11" s="11">
        <f t="shared" si="0"/>
        <v>4</v>
      </c>
      <c r="C11" s="12">
        <f t="shared" si="2"/>
        <v>923.23400000000004</v>
      </c>
      <c r="D11" s="11">
        <f t="shared" si="2"/>
        <v>15</v>
      </c>
      <c r="E11" s="12">
        <f t="shared" si="2"/>
        <v>10182.001703207219</v>
      </c>
      <c r="F11" s="11">
        <f t="shared" si="2"/>
        <v>19</v>
      </c>
      <c r="G11" s="12">
        <f t="shared" si="2"/>
        <v>11105.235703207218</v>
      </c>
      <c r="H11" s="12">
        <f t="shared" si="3"/>
        <v>3.2842158217024657</v>
      </c>
    </row>
    <row r="12" spans="1:8" x14ac:dyDescent="0.25">
      <c r="A12" s="10" t="s">
        <v>14</v>
      </c>
      <c r="B12" s="11">
        <f t="shared" si="0"/>
        <v>4</v>
      </c>
      <c r="C12" s="12">
        <f t="shared" si="2"/>
        <v>4561.93</v>
      </c>
      <c r="D12" s="11">
        <f t="shared" si="2"/>
        <v>16</v>
      </c>
      <c r="E12" s="12">
        <f t="shared" si="2"/>
        <v>12055.041888403548</v>
      </c>
      <c r="F12" s="11">
        <f t="shared" si="2"/>
        <v>20</v>
      </c>
      <c r="G12" s="12">
        <f t="shared" si="2"/>
        <v>16616.971888403546</v>
      </c>
      <c r="H12" s="12">
        <f t="shared" si="3"/>
        <v>4.9142335600242149</v>
      </c>
    </row>
    <row r="13" spans="1:8" x14ac:dyDescent="0.25">
      <c r="A13" s="10" t="s">
        <v>15</v>
      </c>
      <c r="B13" s="11">
        <f t="shared" si="0"/>
        <v>3</v>
      </c>
      <c r="C13" s="12">
        <f t="shared" si="2"/>
        <v>101.33225</v>
      </c>
      <c r="D13" s="11">
        <f t="shared" si="2"/>
        <v>17</v>
      </c>
      <c r="E13" s="12">
        <f t="shared" si="2"/>
        <v>15626.201485077294</v>
      </c>
      <c r="F13" s="11">
        <f t="shared" si="2"/>
        <v>20</v>
      </c>
      <c r="G13" s="12">
        <f t="shared" si="2"/>
        <v>15727.533735077295</v>
      </c>
      <c r="H13" s="12">
        <f t="shared" si="3"/>
        <v>4.651194851648464</v>
      </c>
    </row>
    <row r="14" spans="1:8" x14ac:dyDescent="0.25">
      <c r="A14" s="10" t="s">
        <v>16</v>
      </c>
      <c r="B14" s="11">
        <f t="shared" si="0"/>
        <v>3</v>
      </c>
      <c r="C14" s="12">
        <f t="shared" si="2"/>
        <v>2346.7722159999998</v>
      </c>
      <c r="D14" s="11">
        <f t="shared" si="2"/>
        <v>13</v>
      </c>
      <c r="E14" s="12">
        <f t="shared" si="2"/>
        <v>7979.5161418366442</v>
      </c>
      <c r="F14" s="11">
        <f t="shared" si="2"/>
        <v>16</v>
      </c>
      <c r="G14" s="12">
        <f t="shared" si="2"/>
        <v>10326.288357836645</v>
      </c>
      <c r="H14" s="12">
        <f t="shared" si="3"/>
        <v>3.0538532013755195</v>
      </c>
    </row>
    <row r="15" spans="1:8" x14ac:dyDescent="0.25">
      <c r="A15" s="10" t="s">
        <v>17</v>
      </c>
      <c r="B15" s="11">
        <f t="shared" si="0"/>
        <v>49</v>
      </c>
      <c r="C15" s="12">
        <f t="shared" si="2"/>
        <v>39387.707748632922</v>
      </c>
      <c r="D15" s="11">
        <f t="shared" si="2"/>
        <v>13</v>
      </c>
      <c r="E15" s="12">
        <f t="shared" si="2"/>
        <v>9722.3500700000004</v>
      </c>
      <c r="F15" s="11">
        <f t="shared" si="2"/>
        <v>62</v>
      </c>
      <c r="G15" s="12">
        <f t="shared" si="2"/>
        <v>49110.057818632922</v>
      </c>
      <c r="H15" s="12">
        <f t="shared" si="3"/>
        <v>14.523602488337708</v>
      </c>
    </row>
    <row r="16" spans="1:8" s="9" customFormat="1" ht="12.75" x14ac:dyDescent="0.2">
      <c r="A16" s="6" t="s">
        <v>18</v>
      </c>
      <c r="B16" s="7">
        <f t="shared" si="0"/>
        <v>43</v>
      </c>
      <c r="C16" s="8">
        <f t="shared" si="2"/>
        <v>46506.090609778897</v>
      </c>
      <c r="D16" s="7">
        <f t="shared" si="2"/>
        <v>52</v>
      </c>
      <c r="E16" s="8">
        <f t="shared" si="2"/>
        <v>39137.905718350368</v>
      </c>
      <c r="F16" s="7">
        <f t="shared" si="2"/>
        <v>95</v>
      </c>
      <c r="G16" s="8">
        <f t="shared" si="2"/>
        <v>85643.996328129258</v>
      </c>
      <c r="H16" s="8">
        <f t="shared" si="3"/>
        <v>25.327996207539975</v>
      </c>
    </row>
    <row r="17" spans="1:8" x14ac:dyDescent="0.25">
      <c r="A17" s="10" t="s">
        <v>19</v>
      </c>
      <c r="B17" s="11">
        <f t="shared" si="0"/>
        <v>8</v>
      </c>
      <c r="C17" s="12">
        <f t="shared" si="2"/>
        <v>12932.797574779999</v>
      </c>
      <c r="D17" s="11">
        <f t="shared" si="2"/>
        <v>22</v>
      </c>
      <c r="E17" s="12">
        <f t="shared" si="2"/>
        <v>15386.274005559448</v>
      </c>
      <c r="F17" s="11">
        <f t="shared" si="2"/>
        <v>30</v>
      </c>
      <c r="G17" s="12">
        <f t="shared" si="2"/>
        <v>28319.071580339449</v>
      </c>
      <c r="H17" s="12">
        <f t="shared" si="3"/>
        <v>8.3749634339787242</v>
      </c>
    </row>
    <row r="18" spans="1:8" x14ac:dyDescent="0.25">
      <c r="A18" s="10" t="s">
        <v>20</v>
      </c>
      <c r="B18" s="11">
        <f t="shared" si="0"/>
        <v>9</v>
      </c>
      <c r="C18" s="12">
        <f t="shared" si="2"/>
        <v>19284.0682339089</v>
      </c>
      <c r="D18" s="11">
        <f t="shared" si="2"/>
        <v>17</v>
      </c>
      <c r="E18" s="12">
        <f t="shared" si="2"/>
        <v>10980.004697028824</v>
      </c>
      <c r="F18" s="11">
        <f t="shared" si="2"/>
        <v>26</v>
      </c>
      <c r="G18" s="12">
        <f t="shared" si="2"/>
        <v>30264.072930937724</v>
      </c>
      <c r="H18" s="12">
        <f t="shared" si="3"/>
        <v>8.950169974351633</v>
      </c>
    </row>
    <row r="19" spans="1:8" x14ac:dyDescent="0.25">
      <c r="A19" s="10" t="s">
        <v>21</v>
      </c>
      <c r="B19" s="11">
        <f t="shared" si="0"/>
        <v>26</v>
      </c>
      <c r="C19" s="12">
        <f t="shared" ref="C19:G19" si="4">SUM(C48,C78)</f>
        <v>14289.22480109</v>
      </c>
      <c r="D19" s="11">
        <f t="shared" si="4"/>
        <v>13</v>
      </c>
      <c r="E19" s="12">
        <f t="shared" si="4"/>
        <v>12771.627015762093</v>
      </c>
      <c r="F19" s="11">
        <f t="shared" si="4"/>
        <v>39</v>
      </c>
      <c r="G19" s="12">
        <f t="shared" si="4"/>
        <v>27060.851816852093</v>
      </c>
      <c r="H19" s="12">
        <f t="shared" si="3"/>
        <v>8.0028627992096233</v>
      </c>
    </row>
    <row r="20" spans="1:8" s="9" customFormat="1" ht="12.75" x14ac:dyDescent="0.2">
      <c r="A20" s="6" t="s">
        <v>22</v>
      </c>
      <c r="B20" s="7">
        <f t="shared" si="0"/>
        <v>23</v>
      </c>
      <c r="C20" s="8">
        <f t="shared" ref="C20:G26" si="5">SUM(C49,C79)</f>
        <v>14549.905430254312</v>
      </c>
      <c r="D20" s="7">
        <f t="shared" si="5"/>
        <v>90</v>
      </c>
      <c r="E20" s="8">
        <f t="shared" si="5"/>
        <v>50693.975004476153</v>
      </c>
      <c r="F20" s="7">
        <f t="shared" si="5"/>
        <v>113</v>
      </c>
      <c r="G20" s="8">
        <f t="shared" si="5"/>
        <v>65243.880434730461</v>
      </c>
      <c r="H20" s="8">
        <f t="shared" si="3"/>
        <v>19.294951509324797</v>
      </c>
    </row>
    <row r="21" spans="1:8" x14ac:dyDescent="0.25">
      <c r="A21" s="10" t="s">
        <v>23</v>
      </c>
      <c r="B21" s="11">
        <f t="shared" si="0"/>
        <v>1</v>
      </c>
      <c r="C21" s="12">
        <f t="shared" si="5"/>
        <v>2.6886000000000001</v>
      </c>
      <c r="D21" s="11">
        <f t="shared" si="5"/>
        <v>14</v>
      </c>
      <c r="E21" s="12">
        <f t="shared" si="5"/>
        <v>7508.7508199856547</v>
      </c>
      <c r="F21" s="11">
        <f t="shared" si="5"/>
        <v>15</v>
      </c>
      <c r="G21" s="12">
        <f t="shared" si="5"/>
        <v>7511.4394199856542</v>
      </c>
      <c r="H21" s="12">
        <f t="shared" si="3"/>
        <v>2.2214015844573165</v>
      </c>
    </row>
    <row r="22" spans="1:8" x14ac:dyDescent="0.25">
      <c r="A22" s="10" t="s">
        <v>24</v>
      </c>
      <c r="B22" s="11">
        <f t="shared" si="0"/>
        <v>4</v>
      </c>
      <c r="C22" s="12">
        <f t="shared" si="5"/>
        <v>8159.66</v>
      </c>
      <c r="D22" s="11">
        <f t="shared" si="5"/>
        <v>17</v>
      </c>
      <c r="E22" s="12">
        <f t="shared" si="5"/>
        <v>10204.270318483537</v>
      </c>
      <c r="F22" s="11">
        <f t="shared" si="5"/>
        <v>21</v>
      </c>
      <c r="G22" s="12">
        <f t="shared" si="5"/>
        <v>18363.930318483537</v>
      </c>
      <c r="H22" s="12">
        <f t="shared" si="3"/>
        <v>5.4308717178499188</v>
      </c>
    </row>
    <row r="23" spans="1:8" x14ac:dyDescent="0.25">
      <c r="A23" s="10" t="s">
        <v>25</v>
      </c>
      <c r="B23" s="11">
        <f t="shared" si="0"/>
        <v>5</v>
      </c>
      <c r="C23" s="12">
        <f t="shared" si="5"/>
        <v>147.02824451999999</v>
      </c>
      <c r="D23" s="11">
        <f t="shared" si="5"/>
        <v>18</v>
      </c>
      <c r="E23" s="12">
        <f t="shared" si="5"/>
        <v>12146.31554770876</v>
      </c>
      <c r="F23" s="11">
        <f t="shared" si="5"/>
        <v>23</v>
      </c>
      <c r="G23" s="12">
        <f t="shared" si="5"/>
        <v>12293.343792228759</v>
      </c>
      <c r="H23" s="12">
        <f t="shared" si="3"/>
        <v>3.6355819239753164</v>
      </c>
    </row>
    <row r="24" spans="1:8" x14ac:dyDescent="0.25">
      <c r="A24" s="10" t="s">
        <v>26</v>
      </c>
      <c r="B24" s="11">
        <f t="shared" si="0"/>
        <v>3</v>
      </c>
      <c r="C24" s="12">
        <f t="shared" si="5"/>
        <v>139.02308816000001</v>
      </c>
      <c r="D24" s="11">
        <f t="shared" si="5"/>
        <v>17</v>
      </c>
      <c r="E24" s="12">
        <f t="shared" si="5"/>
        <v>5924.9200689852987</v>
      </c>
      <c r="F24" s="11">
        <f t="shared" si="5"/>
        <v>20</v>
      </c>
      <c r="G24" s="12">
        <f t="shared" si="5"/>
        <v>6063.9431571452988</v>
      </c>
      <c r="H24" s="12">
        <f t="shared" si="3"/>
        <v>1.7933251117623201</v>
      </c>
    </row>
    <row r="25" spans="1:8" x14ac:dyDescent="0.25">
      <c r="A25" s="10" t="s">
        <v>27</v>
      </c>
      <c r="B25" s="11">
        <f t="shared" si="0"/>
        <v>2</v>
      </c>
      <c r="C25" s="12">
        <f t="shared" si="5"/>
        <v>155.66994</v>
      </c>
      <c r="D25" s="11">
        <f t="shared" si="5"/>
        <v>16</v>
      </c>
      <c r="E25" s="12">
        <f t="shared" si="5"/>
        <v>11906.807249312895</v>
      </c>
      <c r="F25" s="11">
        <f t="shared" si="5"/>
        <v>18</v>
      </c>
      <c r="G25" s="12">
        <f t="shared" si="5"/>
        <v>12062.477189312895</v>
      </c>
      <c r="H25" s="12">
        <f t="shared" si="3"/>
        <v>3.5673064032873585</v>
      </c>
    </row>
    <row r="26" spans="1:8" x14ac:dyDescent="0.25">
      <c r="A26" s="10" t="s">
        <v>28</v>
      </c>
      <c r="B26" s="11">
        <f t="shared" si="0"/>
        <v>8</v>
      </c>
      <c r="C26" s="12">
        <f t="shared" si="5"/>
        <v>5945.8355575743117</v>
      </c>
      <c r="D26" s="11">
        <f t="shared" si="5"/>
        <v>8</v>
      </c>
      <c r="E26" s="12">
        <f t="shared" si="5"/>
        <v>3002.9110000000005</v>
      </c>
      <c r="F26" s="11">
        <f t="shared" si="5"/>
        <v>16</v>
      </c>
      <c r="G26" s="12">
        <f t="shared" si="5"/>
        <v>8948.7465575743117</v>
      </c>
      <c r="H26" s="12">
        <f t="shared" si="3"/>
        <v>2.6464647679925641</v>
      </c>
    </row>
    <row r="27" spans="1:8" s="9" customFormat="1" ht="12.75" x14ac:dyDescent="0.2">
      <c r="A27" s="6" t="s">
        <v>5</v>
      </c>
      <c r="B27" s="7">
        <f t="shared" si="0"/>
        <v>144</v>
      </c>
      <c r="C27" s="8">
        <f>SUM(C56,C86)</f>
        <v>147150.87531866613</v>
      </c>
      <c r="D27" s="7" t="s">
        <v>29</v>
      </c>
      <c r="E27" s="8">
        <f>SUM(E56,E86)</f>
        <v>190988.76915361793</v>
      </c>
      <c r="F27" s="7" t="s">
        <v>29</v>
      </c>
      <c r="G27" s="8">
        <f>SUM(G56,G86)</f>
        <v>338139.64447228401</v>
      </c>
      <c r="H27" s="8">
        <f t="shared" si="3"/>
        <v>100</v>
      </c>
    </row>
    <row r="28" spans="1:8" ht="23.25" customHeight="1" x14ac:dyDescent="0.25">
      <c r="A28" s="17" t="s">
        <v>38</v>
      </c>
      <c r="B28" s="17"/>
      <c r="C28" s="17"/>
      <c r="D28" s="17"/>
      <c r="E28" s="17"/>
      <c r="F28" s="17"/>
      <c r="G28" s="17"/>
      <c r="H28" s="17"/>
    </row>
    <row r="29" spans="1:8" ht="26.25" customHeight="1" x14ac:dyDescent="0.3">
      <c r="A29" s="18" t="s">
        <v>39</v>
      </c>
      <c r="B29" s="18"/>
      <c r="C29" s="18"/>
      <c r="D29" s="18"/>
      <c r="E29" s="18"/>
      <c r="F29" s="18"/>
      <c r="G29" s="18"/>
      <c r="H29" s="18"/>
    </row>
    <row r="32" spans="1:8" x14ac:dyDescent="0.25">
      <c r="A32" s="19" t="s">
        <v>30</v>
      </c>
      <c r="B32" s="19"/>
      <c r="C32" s="19"/>
      <c r="D32" s="19"/>
      <c r="E32" s="19"/>
      <c r="F32" s="19"/>
      <c r="G32" s="19"/>
      <c r="H32" s="19"/>
    </row>
    <row r="33" spans="1:8" s="9" customFormat="1" ht="12.75" x14ac:dyDescent="0.2">
      <c r="B33" s="13"/>
      <c r="C33" s="3"/>
      <c r="D33" s="13"/>
      <c r="E33" s="3"/>
      <c r="F33" s="13"/>
      <c r="G33" s="3"/>
      <c r="H33" s="3"/>
    </row>
    <row r="34" spans="1:8" s="9" customFormat="1" ht="26.25" customHeight="1" x14ac:dyDescent="0.2">
      <c r="A34" s="22" t="s">
        <v>2</v>
      </c>
      <c r="B34" s="24" t="s">
        <v>3</v>
      </c>
      <c r="C34" s="25"/>
      <c r="D34" s="26" t="s">
        <v>4</v>
      </c>
      <c r="E34" s="27"/>
      <c r="F34" s="20" t="s">
        <v>5</v>
      </c>
      <c r="G34" s="20"/>
      <c r="H34" s="20"/>
    </row>
    <row r="35" spans="1:8" s="9" customFormat="1" ht="25.5" x14ac:dyDescent="0.2">
      <c r="A35" s="23"/>
      <c r="B35" s="4" t="s">
        <v>6</v>
      </c>
      <c r="C35" s="5" t="s">
        <v>35</v>
      </c>
      <c r="D35" s="4" t="s">
        <v>7</v>
      </c>
      <c r="E35" s="5" t="s">
        <v>35</v>
      </c>
      <c r="F35" s="4" t="s">
        <v>6</v>
      </c>
      <c r="G35" s="5" t="s">
        <v>35</v>
      </c>
      <c r="H35" s="14" t="s">
        <v>8</v>
      </c>
    </row>
    <row r="36" spans="1:8" s="9" customFormat="1" ht="12.75" x14ac:dyDescent="0.2">
      <c r="A36" s="6" t="s">
        <v>9</v>
      </c>
      <c r="B36" s="7">
        <f>SUM(B37:B44)</f>
        <v>13</v>
      </c>
      <c r="C36" s="8">
        <f t="shared" ref="C36:G36" si="6">SUM(C37:C44)</f>
        <v>74217.402000000002</v>
      </c>
      <c r="D36" s="7">
        <f t="shared" si="6"/>
        <v>86</v>
      </c>
      <c r="E36" s="8">
        <f t="shared" si="6"/>
        <v>97384.812453776685</v>
      </c>
      <c r="F36" s="7">
        <f t="shared" si="6"/>
        <v>99</v>
      </c>
      <c r="G36" s="8">
        <f t="shared" si="6"/>
        <v>171602.21445377669</v>
      </c>
      <c r="H36" s="8">
        <f>100*(G36/$G$56)</f>
        <v>57.596153649791319</v>
      </c>
    </row>
    <row r="37" spans="1:8" x14ac:dyDescent="0.25">
      <c r="A37" s="10" t="s">
        <v>10</v>
      </c>
      <c r="B37" s="11">
        <v>0</v>
      </c>
      <c r="C37" s="12">
        <v>0</v>
      </c>
      <c r="D37" s="11">
        <v>12</v>
      </c>
      <c r="E37" s="12">
        <v>7093.6959476945003</v>
      </c>
      <c r="F37" s="11">
        <v>12</v>
      </c>
      <c r="G37" s="12">
        <v>7093.6959476945003</v>
      </c>
      <c r="H37" s="12">
        <f t="shared" ref="H37:H56" si="7">100*(G37/$G$56)</f>
        <v>2.3809110100870412</v>
      </c>
    </row>
    <row r="38" spans="1:8" x14ac:dyDescent="0.25">
      <c r="A38" s="10" t="s">
        <v>11</v>
      </c>
      <c r="B38" s="11">
        <v>0</v>
      </c>
      <c r="C38" s="12">
        <v>0</v>
      </c>
      <c r="D38" s="11">
        <v>10</v>
      </c>
      <c r="E38" s="12">
        <v>4117.4942118099989</v>
      </c>
      <c r="F38" s="11">
        <v>10</v>
      </c>
      <c r="G38" s="12">
        <v>4117.4942118099989</v>
      </c>
      <c r="H38" s="12">
        <f t="shared" si="7"/>
        <v>1.3819858329358277</v>
      </c>
    </row>
    <row r="39" spans="1:8" x14ac:dyDescent="0.25">
      <c r="A39" s="10" t="s">
        <v>12</v>
      </c>
      <c r="B39" s="11">
        <v>6</v>
      </c>
      <c r="C39" s="12">
        <v>36729.663</v>
      </c>
      <c r="D39" s="11">
        <v>14</v>
      </c>
      <c r="E39" s="12">
        <v>34274.866982762192</v>
      </c>
      <c r="F39" s="11">
        <v>20</v>
      </c>
      <c r="G39" s="12">
        <v>71004.529982762193</v>
      </c>
      <c r="H39" s="12">
        <f t="shared" si="7"/>
        <v>23.831789302579018</v>
      </c>
    </row>
    <row r="40" spans="1:8" x14ac:dyDescent="0.25">
      <c r="A40" s="10" t="s">
        <v>13</v>
      </c>
      <c r="B40" s="11">
        <v>1</v>
      </c>
      <c r="C40" s="12">
        <v>633.399</v>
      </c>
      <c r="D40" s="11">
        <v>13</v>
      </c>
      <c r="E40" s="12">
        <v>10093.780166334031</v>
      </c>
      <c r="F40" s="11">
        <v>14</v>
      </c>
      <c r="G40" s="12">
        <v>10727.17916633403</v>
      </c>
      <c r="H40" s="12">
        <f t="shared" si="7"/>
        <v>3.6004445598773991</v>
      </c>
    </row>
    <row r="41" spans="1:8" x14ac:dyDescent="0.25">
      <c r="A41" s="10" t="s">
        <v>14</v>
      </c>
      <c r="B41" s="11">
        <v>1</v>
      </c>
      <c r="C41" s="12">
        <v>4461</v>
      </c>
      <c r="D41" s="11">
        <v>12</v>
      </c>
      <c r="E41" s="12">
        <v>11181.75911829261</v>
      </c>
      <c r="F41" s="11">
        <v>13</v>
      </c>
      <c r="G41" s="12">
        <v>15642.75911829261</v>
      </c>
      <c r="H41" s="12">
        <f t="shared" si="7"/>
        <v>5.250297967026186</v>
      </c>
    </row>
    <row r="42" spans="1:8" x14ac:dyDescent="0.25">
      <c r="A42" s="10" t="s">
        <v>15</v>
      </c>
      <c r="B42" s="11">
        <v>0</v>
      </c>
      <c r="C42" s="12">
        <v>0</v>
      </c>
      <c r="D42" s="11">
        <v>11</v>
      </c>
      <c r="E42" s="12">
        <v>14482.13240621783</v>
      </c>
      <c r="F42" s="11">
        <v>11</v>
      </c>
      <c r="G42" s="12">
        <v>14482.13240621783</v>
      </c>
      <c r="H42" s="12">
        <f t="shared" si="7"/>
        <v>4.8607480148213593</v>
      </c>
    </row>
    <row r="43" spans="1:8" x14ac:dyDescent="0.25">
      <c r="A43" s="10" t="s">
        <v>16</v>
      </c>
      <c r="B43" s="11">
        <v>1</v>
      </c>
      <c r="C43" s="12">
        <v>2263</v>
      </c>
      <c r="D43" s="11">
        <v>10</v>
      </c>
      <c r="E43" s="12">
        <v>7464.5396206655269</v>
      </c>
      <c r="F43" s="11">
        <v>11</v>
      </c>
      <c r="G43" s="12">
        <v>9727.5396206655278</v>
      </c>
      <c r="H43" s="12">
        <f t="shared" si="7"/>
        <v>3.2649279521809453</v>
      </c>
    </row>
    <row r="44" spans="1:8" x14ac:dyDescent="0.25">
      <c r="A44" s="10" t="s">
        <v>17</v>
      </c>
      <c r="B44" s="11">
        <v>4</v>
      </c>
      <c r="C44" s="12">
        <v>30130.339999999997</v>
      </c>
      <c r="D44" s="11">
        <v>4</v>
      </c>
      <c r="E44" s="12">
        <v>8676.5439999999999</v>
      </c>
      <c r="F44" s="11">
        <v>8</v>
      </c>
      <c r="G44" s="12">
        <v>38806.883999999998</v>
      </c>
      <c r="H44" s="12">
        <f t="shared" si="7"/>
        <v>13.025049010283544</v>
      </c>
    </row>
    <row r="45" spans="1:8" s="9" customFormat="1" ht="12.75" x14ac:dyDescent="0.2">
      <c r="A45" s="6" t="s">
        <v>18</v>
      </c>
      <c r="B45" s="7">
        <f>SUM(B46:B48)</f>
        <v>5</v>
      </c>
      <c r="C45" s="8">
        <f t="shared" ref="C45:G45" si="8">SUM(C46:C48)</f>
        <v>31274.873</v>
      </c>
      <c r="D45" s="7">
        <f t="shared" si="8"/>
        <v>37</v>
      </c>
      <c r="E45" s="8">
        <f t="shared" si="8"/>
        <v>35512.302263610007</v>
      </c>
      <c r="F45" s="7">
        <f t="shared" si="8"/>
        <v>42</v>
      </c>
      <c r="G45" s="8">
        <f t="shared" si="8"/>
        <v>66787.175263609999</v>
      </c>
      <c r="H45" s="8">
        <f t="shared" si="7"/>
        <v>22.416286529650691</v>
      </c>
    </row>
    <row r="46" spans="1:8" x14ac:dyDescent="0.25">
      <c r="A46" s="10" t="s">
        <v>19</v>
      </c>
      <c r="B46" s="11">
        <v>2</v>
      </c>
      <c r="C46" s="12">
        <v>12184.203</v>
      </c>
      <c r="D46" s="11">
        <v>16</v>
      </c>
      <c r="E46" s="12">
        <v>14161.676539740001</v>
      </c>
      <c r="F46" s="11">
        <v>18</v>
      </c>
      <c r="G46" s="12">
        <v>26345.879539740003</v>
      </c>
      <c r="H46" s="12">
        <f t="shared" si="7"/>
        <v>8.8426675077581596</v>
      </c>
    </row>
    <row r="47" spans="1:8" x14ac:dyDescent="0.25">
      <c r="A47" s="10" t="s">
        <v>20</v>
      </c>
      <c r="B47" s="11">
        <v>2</v>
      </c>
      <c r="C47" s="12">
        <v>18057.96</v>
      </c>
      <c r="D47" s="11">
        <v>10</v>
      </c>
      <c r="E47" s="12">
        <v>10120.204611070001</v>
      </c>
      <c r="F47" s="11">
        <v>12</v>
      </c>
      <c r="G47" s="12">
        <v>28178.164611070002</v>
      </c>
      <c r="H47" s="12">
        <f t="shared" si="7"/>
        <v>9.4576512527783496</v>
      </c>
    </row>
    <row r="48" spans="1:8" x14ac:dyDescent="0.25">
      <c r="A48" s="10" t="s">
        <v>21</v>
      </c>
      <c r="B48" s="11">
        <v>1</v>
      </c>
      <c r="C48" s="12">
        <v>1032.71</v>
      </c>
      <c r="D48" s="11">
        <v>11</v>
      </c>
      <c r="E48" s="12">
        <v>11230.421112800001</v>
      </c>
      <c r="F48" s="11">
        <v>12</v>
      </c>
      <c r="G48" s="12">
        <v>12263.131112800002</v>
      </c>
      <c r="H48" s="12">
        <f t="shared" si="7"/>
        <v>4.115967769114186</v>
      </c>
    </row>
    <row r="49" spans="1:8" s="9" customFormat="1" ht="12.75" x14ac:dyDescent="0.2">
      <c r="A49" s="6" t="s">
        <v>22</v>
      </c>
      <c r="B49" s="7">
        <f>SUM(B50:B55)</f>
        <v>2</v>
      </c>
      <c r="C49" s="8">
        <f t="shared" ref="C49:F49" si="9">SUM(C50:C55)</f>
        <v>9516.42</v>
      </c>
      <c r="D49" s="7">
        <f t="shared" si="9"/>
        <v>70</v>
      </c>
      <c r="E49" s="8">
        <f t="shared" si="9"/>
        <v>50034.597027810007</v>
      </c>
      <c r="F49" s="7">
        <f t="shared" si="9"/>
        <v>72</v>
      </c>
      <c r="G49" s="8">
        <f>SUM(G50:G55)</f>
        <v>59551.017027810005</v>
      </c>
      <c r="H49" s="8">
        <f t="shared" si="7"/>
        <v>19.987559820557998</v>
      </c>
    </row>
    <row r="50" spans="1:8" x14ac:dyDescent="0.25">
      <c r="A50" s="10" t="s">
        <v>23</v>
      </c>
      <c r="B50" s="11">
        <v>0</v>
      </c>
      <c r="C50" s="12">
        <v>0</v>
      </c>
      <c r="D50" s="11">
        <v>11</v>
      </c>
      <c r="E50" s="12">
        <v>7308.4829095599998</v>
      </c>
      <c r="F50" s="11">
        <v>11</v>
      </c>
      <c r="G50" s="12">
        <v>7308.4829095599998</v>
      </c>
      <c r="H50" s="12">
        <f t="shared" si="7"/>
        <v>2.4530015882707477</v>
      </c>
    </row>
    <row r="51" spans="1:8" x14ac:dyDescent="0.25">
      <c r="A51" s="10" t="s">
        <v>24</v>
      </c>
      <c r="B51" s="11">
        <v>1</v>
      </c>
      <c r="C51" s="12">
        <v>7853.42</v>
      </c>
      <c r="D51" s="11">
        <v>14</v>
      </c>
      <c r="E51" s="12">
        <v>10120.764878740001</v>
      </c>
      <c r="F51" s="11">
        <v>15</v>
      </c>
      <c r="G51" s="12">
        <v>17974.184878740001</v>
      </c>
      <c r="H51" s="12">
        <f t="shared" si="7"/>
        <v>6.0328120898726594</v>
      </c>
    </row>
    <row r="52" spans="1:8" x14ac:dyDescent="0.25">
      <c r="A52" s="10" t="s">
        <v>25</v>
      </c>
      <c r="B52" s="11">
        <v>0</v>
      </c>
      <c r="C52" s="12">
        <v>0</v>
      </c>
      <c r="D52" s="11">
        <v>15</v>
      </c>
      <c r="E52" s="12">
        <v>12064.25316274</v>
      </c>
      <c r="F52" s="11">
        <v>15</v>
      </c>
      <c r="G52" s="12">
        <v>12064.25316274</v>
      </c>
      <c r="H52" s="12">
        <f t="shared" si="7"/>
        <v>4.0492168533076951</v>
      </c>
    </row>
    <row r="53" spans="1:8" x14ac:dyDescent="0.25">
      <c r="A53" s="10" t="s">
        <v>26</v>
      </c>
      <c r="B53" s="11">
        <v>0</v>
      </c>
      <c r="C53" s="12">
        <v>0</v>
      </c>
      <c r="D53" s="11">
        <v>13</v>
      </c>
      <c r="E53" s="12">
        <v>5852.6865757699998</v>
      </c>
      <c r="F53" s="11">
        <v>13</v>
      </c>
      <c r="G53" s="12">
        <v>5852.6865757699998</v>
      </c>
      <c r="H53" s="12">
        <f t="shared" si="7"/>
        <v>1.9643816156750131</v>
      </c>
    </row>
    <row r="54" spans="1:8" x14ac:dyDescent="0.25">
      <c r="A54" s="10" t="s">
        <v>27</v>
      </c>
      <c r="B54" s="11">
        <v>0</v>
      </c>
      <c r="C54" s="12">
        <v>0</v>
      </c>
      <c r="D54" s="11">
        <v>11</v>
      </c>
      <c r="E54" s="12">
        <v>11725.918501</v>
      </c>
      <c r="F54" s="11">
        <v>11</v>
      </c>
      <c r="G54" s="12">
        <v>11725.918501</v>
      </c>
      <c r="H54" s="12">
        <f t="shared" si="7"/>
        <v>3.9356590229227253</v>
      </c>
    </row>
    <row r="55" spans="1:8" x14ac:dyDescent="0.25">
      <c r="A55" s="10" t="s">
        <v>28</v>
      </c>
      <c r="B55" s="11">
        <v>1</v>
      </c>
      <c r="C55" s="12">
        <v>1663</v>
      </c>
      <c r="D55" s="11">
        <v>6</v>
      </c>
      <c r="E55" s="12">
        <v>2962.4910000000004</v>
      </c>
      <c r="F55" s="11">
        <v>7</v>
      </c>
      <c r="G55" s="12">
        <v>4625.491</v>
      </c>
      <c r="H55" s="12">
        <f t="shared" si="7"/>
        <v>1.552488650509158</v>
      </c>
    </row>
    <row r="56" spans="1:8" s="9" customFormat="1" ht="12.75" x14ac:dyDescent="0.2">
      <c r="A56" s="6" t="s">
        <v>5</v>
      </c>
      <c r="B56" s="7">
        <v>20</v>
      </c>
      <c r="C56" s="8">
        <v>115008.69500000001</v>
      </c>
      <c r="D56" s="7" t="s">
        <v>29</v>
      </c>
      <c r="E56" s="8">
        <v>182931.71174519672</v>
      </c>
      <c r="F56" s="7" t="s">
        <v>29</v>
      </c>
      <c r="G56" s="8">
        <v>297940.40674519667</v>
      </c>
      <c r="H56" s="8">
        <f t="shared" si="7"/>
        <v>100</v>
      </c>
    </row>
    <row r="57" spans="1:8" ht="24" customHeight="1" x14ac:dyDescent="0.25">
      <c r="A57" s="17" t="s">
        <v>36</v>
      </c>
      <c r="B57" s="17"/>
      <c r="C57" s="17"/>
      <c r="D57" s="17"/>
      <c r="E57" s="17"/>
      <c r="F57" s="17"/>
      <c r="G57" s="17"/>
      <c r="H57" s="17"/>
    </row>
    <row r="58" spans="1:8" ht="27" customHeight="1" x14ac:dyDescent="0.3">
      <c r="A58" s="18" t="s">
        <v>37</v>
      </c>
      <c r="B58" s="18"/>
      <c r="C58" s="18"/>
      <c r="D58" s="18"/>
      <c r="E58" s="18"/>
      <c r="F58" s="18"/>
      <c r="G58" s="18"/>
      <c r="H58" s="18"/>
    </row>
    <row r="62" spans="1:8" x14ac:dyDescent="0.25">
      <c r="A62" s="19" t="s">
        <v>31</v>
      </c>
      <c r="B62" s="19"/>
      <c r="C62" s="19"/>
      <c r="D62" s="19"/>
      <c r="E62" s="19"/>
      <c r="F62" s="19"/>
      <c r="G62" s="19"/>
      <c r="H62" s="19"/>
    </row>
    <row r="63" spans="1:8" x14ac:dyDescent="0.25">
      <c r="A63" s="9"/>
      <c r="B63" s="13"/>
      <c r="C63" s="3"/>
      <c r="D63" s="13"/>
      <c r="E63" s="3"/>
      <c r="F63" s="13"/>
      <c r="G63" s="3"/>
    </row>
    <row r="64" spans="1:8" ht="23.25" customHeight="1" x14ac:dyDescent="0.25">
      <c r="A64" s="20" t="s">
        <v>2</v>
      </c>
      <c r="B64" s="20" t="s">
        <v>3</v>
      </c>
      <c r="C64" s="20"/>
      <c r="D64" s="21" t="s">
        <v>4</v>
      </c>
      <c r="E64" s="21"/>
      <c r="F64" s="20" t="s">
        <v>5</v>
      </c>
      <c r="G64" s="20"/>
      <c r="H64" s="20"/>
    </row>
    <row r="65" spans="1:8" ht="25.5" customHeight="1" x14ac:dyDescent="0.25">
      <c r="A65" s="20"/>
      <c r="B65" s="4" t="s">
        <v>6</v>
      </c>
      <c r="C65" s="5" t="s">
        <v>35</v>
      </c>
      <c r="D65" s="4" t="s">
        <v>7</v>
      </c>
      <c r="E65" s="5" t="s">
        <v>35</v>
      </c>
      <c r="F65" s="4" t="s">
        <v>6</v>
      </c>
      <c r="G65" s="5" t="s">
        <v>35</v>
      </c>
      <c r="H65" s="14" t="s">
        <v>8</v>
      </c>
    </row>
    <row r="66" spans="1:8" s="9" customFormat="1" ht="12.75" x14ac:dyDescent="0.2">
      <c r="A66" s="6" t="s">
        <v>9</v>
      </c>
      <c r="B66" s="7">
        <f>SUM(B67:B74)</f>
        <v>65</v>
      </c>
      <c r="C66" s="8">
        <f t="shared" ref="C66:G66" si="10">SUM(C67:C74)</f>
        <v>11877.477278632921</v>
      </c>
      <c r="D66" s="7">
        <f t="shared" si="10"/>
        <v>30</v>
      </c>
      <c r="E66" s="8">
        <f t="shared" si="10"/>
        <v>3772.0759770147092</v>
      </c>
      <c r="F66" s="7">
        <f t="shared" si="10"/>
        <v>95</v>
      </c>
      <c r="G66" s="8">
        <f t="shared" si="10"/>
        <v>15649.553255647632</v>
      </c>
      <c r="H66" s="8">
        <f>100*(G66/$G$86)</f>
        <v>38.9299751450325</v>
      </c>
    </row>
    <row r="67" spans="1:8" x14ac:dyDescent="0.25">
      <c r="A67" s="10" t="s">
        <v>10</v>
      </c>
      <c r="B67" s="11"/>
      <c r="C67" s="12"/>
      <c r="D67" s="11">
        <v>2</v>
      </c>
      <c r="E67" s="12">
        <v>29.77</v>
      </c>
      <c r="F67" s="11">
        <v>2</v>
      </c>
      <c r="G67" s="12">
        <v>29.77</v>
      </c>
      <c r="H67" s="12">
        <f t="shared" ref="H67:H86" si="11">100*(G67/$G$86)</f>
        <v>7.4056130621452443E-2</v>
      </c>
    </row>
    <row r="68" spans="1:8" x14ac:dyDescent="0.25">
      <c r="A68" s="10" t="s">
        <v>11</v>
      </c>
      <c r="B68" s="11">
        <v>5</v>
      </c>
      <c r="C68" s="12">
        <v>1611.3750640000001</v>
      </c>
      <c r="D68" s="11">
        <v>2</v>
      </c>
      <c r="E68" s="12">
        <v>35.590000000000003</v>
      </c>
      <c r="F68" s="11">
        <v>7</v>
      </c>
      <c r="G68" s="12">
        <v>1646.965064</v>
      </c>
      <c r="H68" s="12">
        <f t="shared" si="11"/>
        <v>4.0970057073749677</v>
      </c>
    </row>
    <row r="69" spans="1:8" x14ac:dyDescent="0.25">
      <c r="A69" s="10" t="s">
        <v>12</v>
      </c>
      <c r="B69" s="11">
        <v>4</v>
      </c>
      <c r="C69" s="12">
        <v>432.86500000000001</v>
      </c>
      <c r="D69" s="11">
        <v>2</v>
      </c>
      <c r="E69" s="12">
        <v>40.36</v>
      </c>
      <c r="F69" s="11">
        <v>6</v>
      </c>
      <c r="G69" s="12">
        <v>473.22500000000002</v>
      </c>
      <c r="H69" s="12">
        <f t="shared" si="11"/>
        <v>1.1771989389767161</v>
      </c>
    </row>
    <row r="70" spans="1:8" x14ac:dyDescent="0.25">
      <c r="A70" s="10" t="s">
        <v>13</v>
      </c>
      <c r="B70" s="11">
        <v>3</v>
      </c>
      <c r="C70" s="12">
        <v>289.83500000000004</v>
      </c>
      <c r="D70" s="11">
        <v>2</v>
      </c>
      <c r="E70" s="12">
        <v>88.221536873188484</v>
      </c>
      <c r="F70" s="11">
        <v>5</v>
      </c>
      <c r="G70" s="12">
        <v>378.05653687318852</v>
      </c>
      <c r="H70" s="12">
        <f t="shared" si="11"/>
        <v>0.94045697940795447</v>
      </c>
    </row>
    <row r="71" spans="1:8" x14ac:dyDescent="0.25">
      <c r="A71" s="10" t="s">
        <v>14</v>
      </c>
      <c r="B71" s="11">
        <v>3</v>
      </c>
      <c r="C71" s="12">
        <v>100.92999999999999</v>
      </c>
      <c r="D71" s="11">
        <v>4</v>
      </c>
      <c r="E71" s="12">
        <v>873.28277011093815</v>
      </c>
      <c r="F71" s="11">
        <v>7</v>
      </c>
      <c r="G71" s="12">
        <v>974.2127701109381</v>
      </c>
      <c r="H71" s="12">
        <f t="shared" si="11"/>
        <v>2.4234608047169184</v>
      </c>
    </row>
    <row r="72" spans="1:8" x14ac:dyDescent="0.25">
      <c r="A72" s="10" t="s">
        <v>32</v>
      </c>
      <c r="B72" s="11">
        <v>3</v>
      </c>
      <c r="C72" s="12">
        <v>101.33225</v>
      </c>
      <c r="D72" s="11">
        <v>6</v>
      </c>
      <c r="E72" s="12">
        <v>1144.0690788594648</v>
      </c>
      <c r="F72" s="11">
        <v>9</v>
      </c>
      <c r="G72" s="12">
        <v>1245.4013288594647</v>
      </c>
      <c r="H72" s="12">
        <f t="shared" si="11"/>
        <v>3.0980720015501171</v>
      </c>
    </row>
    <row r="73" spans="1:8" x14ac:dyDescent="0.25">
      <c r="A73" s="10" t="s">
        <v>16</v>
      </c>
      <c r="B73" s="11">
        <v>2</v>
      </c>
      <c r="C73" s="12">
        <v>83.772216000000014</v>
      </c>
      <c r="D73" s="11">
        <v>3</v>
      </c>
      <c r="E73" s="12">
        <v>514.97652117111772</v>
      </c>
      <c r="F73" s="11">
        <v>5</v>
      </c>
      <c r="G73" s="12">
        <v>598.74873717111768</v>
      </c>
      <c r="H73" s="12">
        <f t="shared" si="11"/>
        <v>1.489452962357205</v>
      </c>
    </row>
    <row r="74" spans="1:8" x14ac:dyDescent="0.25">
      <c r="A74" s="10" t="s">
        <v>17</v>
      </c>
      <c r="B74" s="11">
        <v>45</v>
      </c>
      <c r="C74" s="12">
        <v>9257.3677486329216</v>
      </c>
      <c r="D74" s="11">
        <v>9</v>
      </c>
      <c r="E74" s="12">
        <v>1045.8060700000001</v>
      </c>
      <c r="F74" s="11">
        <v>54</v>
      </c>
      <c r="G74" s="12">
        <v>10303.173818632924</v>
      </c>
      <c r="H74" s="12">
        <f t="shared" si="11"/>
        <v>25.630271620027173</v>
      </c>
    </row>
    <row r="75" spans="1:8" s="9" customFormat="1" ht="12.75" x14ac:dyDescent="0.2">
      <c r="A75" s="6" t="s">
        <v>18</v>
      </c>
      <c r="B75" s="7">
        <f>SUM(B76:B78)</f>
        <v>38</v>
      </c>
      <c r="C75" s="8">
        <f t="shared" ref="C75:G75" si="12">SUM(C76:C78)</f>
        <v>15231.2176097789</v>
      </c>
      <c r="D75" s="7">
        <f t="shared" si="12"/>
        <v>15</v>
      </c>
      <c r="E75" s="8">
        <f t="shared" si="12"/>
        <v>3625.6034547403624</v>
      </c>
      <c r="F75" s="7">
        <f t="shared" si="12"/>
        <v>53</v>
      </c>
      <c r="G75" s="8">
        <f t="shared" si="12"/>
        <v>18856.821064519263</v>
      </c>
      <c r="H75" s="8">
        <f t="shared" si="11"/>
        <v>46.908404563634349</v>
      </c>
    </row>
    <row r="76" spans="1:8" x14ac:dyDescent="0.25">
      <c r="A76" s="10" t="s">
        <v>19</v>
      </c>
      <c r="B76" s="11">
        <v>6</v>
      </c>
      <c r="C76" s="12">
        <v>748.5945747799999</v>
      </c>
      <c r="D76" s="11">
        <v>6</v>
      </c>
      <c r="E76" s="12">
        <v>1224.5974658194473</v>
      </c>
      <c r="F76" s="11">
        <v>12</v>
      </c>
      <c r="G76" s="12">
        <v>1973.1920405994472</v>
      </c>
      <c r="H76" s="12">
        <f t="shared" si="11"/>
        <v>4.9085309875661061</v>
      </c>
    </row>
    <row r="77" spans="1:8" x14ac:dyDescent="0.25">
      <c r="A77" s="10" t="s">
        <v>20</v>
      </c>
      <c r="B77" s="11">
        <v>7</v>
      </c>
      <c r="C77" s="12">
        <v>1226.1082339089003</v>
      </c>
      <c r="D77" s="11">
        <v>7</v>
      </c>
      <c r="E77" s="12">
        <v>859.80008595882236</v>
      </c>
      <c r="F77" s="11">
        <v>14</v>
      </c>
      <c r="G77" s="12">
        <v>2085.9083198677231</v>
      </c>
      <c r="H77" s="12">
        <f t="shared" si="11"/>
        <v>5.1889250588007565</v>
      </c>
    </row>
    <row r="78" spans="1:8" x14ac:dyDescent="0.25">
      <c r="A78" s="10" t="s">
        <v>21</v>
      </c>
      <c r="B78" s="11">
        <v>25</v>
      </c>
      <c r="C78" s="12">
        <v>13256.514801089999</v>
      </c>
      <c r="D78" s="11">
        <v>2</v>
      </c>
      <c r="E78" s="12">
        <v>1541.2059029620928</v>
      </c>
      <c r="F78" s="11">
        <v>27</v>
      </c>
      <c r="G78" s="12">
        <v>14797.720704052092</v>
      </c>
      <c r="H78" s="12">
        <f t="shared" si="11"/>
        <v>36.810948517267484</v>
      </c>
    </row>
    <row r="79" spans="1:8" s="9" customFormat="1" ht="12.75" x14ac:dyDescent="0.2">
      <c r="A79" s="6" t="s">
        <v>22</v>
      </c>
      <c r="B79" s="7">
        <f>SUM(B80:B85)</f>
        <v>21</v>
      </c>
      <c r="C79" s="8">
        <f t="shared" ref="C79:G79" si="13">SUM(C80:C85)</f>
        <v>5033.4854302543117</v>
      </c>
      <c r="D79" s="7">
        <f t="shared" si="13"/>
        <v>20</v>
      </c>
      <c r="E79" s="8">
        <f t="shared" si="13"/>
        <v>659.3779766661437</v>
      </c>
      <c r="F79" s="7">
        <f t="shared" si="13"/>
        <v>41</v>
      </c>
      <c r="G79" s="8">
        <f t="shared" si="13"/>
        <v>5692.8634069204554</v>
      </c>
      <c r="H79" s="8">
        <f t="shared" si="11"/>
        <v>14.161620291333158</v>
      </c>
    </row>
    <row r="80" spans="1:8" x14ac:dyDescent="0.25">
      <c r="A80" s="10" t="s">
        <v>23</v>
      </c>
      <c r="B80" s="11">
        <v>1</v>
      </c>
      <c r="C80" s="12">
        <v>2.6886000000000001</v>
      </c>
      <c r="D80" s="11">
        <v>3</v>
      </c>
      <c r="E80" s="12">
        <v>200.26791042565452</v>
      </c>
      <c r="F80" s="11">
        <v>4</v>
      </c>
      <c r="G80" s="12">
        <v>202.9565104256545</v>
      </c>
      <c r="H80" s="12">
        <f t="shared" si="11"/>
        <v>0.50487651483226215</v>
      </c>
    </row>
    <row r="81" spans="1:8" x14ac:dyDescent="0.25">
      <c r="A81" s="10" t="s">
        <v>24</v>
      </c>
      <c r="B81" s="11">
        <v>3</v>
      </c>
      <c r="C81" s="12">
        <v>306.24</v>
      </c>
      <c r="D81" s="11">
        <v>3</v>
      </c>
      <c r="E81" s="12">
        <v>83.505439743536897</v>
      </c>
      <c r="F81" s="11">
        <v>6</v>
      </c>
      <c r="G81" s="12">
        <v>389.74543974353696</v>
      </c>
      <c r="H81" s="12">
        <f t="shared" si="11"/>
        <v>0.96953440358625453</v>
      </c>
    </row>
    <row r="82" spans="1:8" x14ac:dyDescent="0.25">
      <c r="A82" s="10" t="s">
        <v>25</v>
      </c>
      <c r="B82" s="11">
        <v>5</v>
      </c>
      <c r="C82" s="12">
        <v>147.02824451999999</v>
      </c>
      <c r="D82" s="11">
        <v>3</v>
      </c>
      <c r="E82" s="12">
        <v>82.062384968759545</v>
      </c>
      <c r="F82" s="11">
        <v>8</v>
      </c>
      <c r="G82" s="12">
        <v>229.09062948875953</v>
      </c>
      <c r="H82" s="12">
        <f t="shared" si="11"/>
        <v>0.56988799400639378</v>
      </c>
    </row>
    <row r="83" spans="1:8" x14ac:dyDescent="0.25">
      <c r="A83" s="10" t="s">
        <v>26</v>
      </c>
      <c r="B83" s="11">
        <v>3</v>
      </c>
      <c r="C83" s="12">
        <v>139.02308816000001</v>
      </c>
      <c r="D83" s="11">
        <v>4</v>
      </c>
      <c r="E83" s="12">
        <v>72.233493215298694</v>
      </c>
      <c r="F83" s="11">
        <v>7</v>
      </c>
      <c r="G83" s="12">
        <v>211.25658137529871</v>
      </c>
      <c r="H83" s="12">
        <f t="shared" si="11"/>
        <v>0.52552384900808269</v>
      </c>
    </row>
    <row r="84" spans="1:8" x14ac:dyDescent="0.25">
      <c r="A84" s="10" t="s">
        <v>27</v>
      </c>
      <c r="B84" s="11">
        <v>2</v>
      </c>
      <c r="C84" s="12">
        <v>155.66994</v>
      </c>
      <c r="D84" s="11">
        <v>5</v>
      </c>
      <c r="E84" s="12">
        <v>180.88874831289408</v>
      </c>
      <c r="F84" s="11">
        <v>7</v>
      </c>
      <c r="G84" s="12">
        <v>336.55868831289405</v>
      </c>
      <c r="H84" s="12">
        <f t="shared" si="11"/>
        <v>0.83722654294539411</v>
      </c>
    </row>
    <row r="85" spans="1:8" x14ac:dyDescent="0.25">
      <c r="A85" s="10" t="s">
        <v>28</v>
      </c>
      <c r="B85" s="11">
        <v>7</v>
      </c>
      <c r="C85" s="12">
        <v>4282.8355575743117</v>
      </c>
      <c r="D85" s="11">
        <v>2</v>
      </c>
      <c r="E85" s="12">
        <v>40.42</v>
      </c>
      <c r="F85" s="11">
        <v>9</v>
      </c>
      <c r="G85" s="12">
        <v>4323.2555575743118</v>
      </c>
      <c r="H85" s="12">
        <f t="shared" si="11"/>
        <v>10.754570986954768</v>
      </c>
    </row>
    <row r="86" spans="1:8" s="9" customFormat="1" ht="12.75" x14ac:dyDescent="0.2">
      <c r="A86" s="6" t="s">
        <v>5</v>
      </c>
      <c r="B86" s="7">
        <v>124</v>
      </c>
      <c r="C86" s="8">
        <v>32142.180318666124</v>
      </c>
      <c r="D86" s="7" t="s">
        <v>29</v>
      </c>
      <c r="E86" s="8">
        <v>8057.0574084212167</v>
      </c>
      <c r="F86" s="7" t="s">
        <v>29</v>
      </c>
      <c r="G86" s="8">
        <v>40199.237727087348</v>
      </c>
      <c r="H86" s="8">
        <f t="shared" si="11"/>
        <v>100</v>
      </c>
    </row>
    <row r="87" spans="1:8" ht="24.75" customHeight="1" x14ac:dyDescent="0.25">
      <c r="A87" s="17" t="s">
        <v>33</v>
      </c>
      <c r="B87" s="17"/>
      <c r="C87" s="17"/>
      <c r="D87" s="17"/>
      <c r="E87" s="17"/>
      <c r="F87" s="17"/>
      <c r="G87" s="17"/>
      <c r="H87" s="17"/>
    </row>
    <row r="88" spans="1:8" ht="27" customHeight="1" x14ac:dyDescent="0.3">
      <c r="A88" s="18" t="s">
        <v>34</v>
      </c>
      <c r="B88" s="18"/>
      <c r="C88" s="18"/>
      <c r="D88" s="18"/>
      <c r="E88" s="18"/>
      <c r="F88" s="18"/>
      <c r="G88" s="18"/>
      <c r="H88" s="18"/>
    </row>
  </sheetData>
  <mergeCells count="22">
    <mergeCell ref="A28:H28"/>
    <mergeCell ref="A2:H2"/>
    <mergeCell ref="A5:A6"/>
    <mergeCell ref="B5:C5"/>
    <mergeCell ref="D5:E5"/>
    <mergeCell ref="F5:H5"/>
    <mergeCell ref="A3:H3"/>
    <mergeCell ref="A29:H29"/>
    <mergeCell ref="A32:H32"/>
    <mergeCell ref="A34:A35"/>
    <mergeCell ref="B34:C34"/>
    <mergeCell ref="D34:E34"/>
    <mergeCell ref="F34:H34"/>
    <mergeCell ref="A87:H87"/>
    <mergeCell ref="A88:H88"/>
    <mergeCell ref="A57:H57"/>
    <mergeCell ref="A58:H58"/>
    <mergeCell ref="A62:H62"/>
    <mergeCell ref="A64:A65"/>
    <mergeCell ref="B64:C64"/>
    <mergeCell ref="D64:E64"/>
    <mergeCell ref="F64:H64"/>
  </mergeCells>
  <printOptions horizontalCentered="1"/>
  <pageMargins left="0.7" right="0.7" top="0.75" bottom="0.75" header="0.3" footer="0.3"/>
  <pageSetup paperSize="9" orientation="portrait" r:id="rId1"/>
  <rowBreaks count="2" manualBreakCount="2">
    <brk id="29" max="7" man="1"/>
    <brk id="5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2-G</vt:lpstr>
      <vt:lpstr>'Annex 2-G'!Print_Area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Justine B. Gatdula</dc:creator>
  <cp:lastModifiedBy>Mark Justine B. Gatdula</cp:lastModifiedBy>
  <cp:lastPrinted>2015-06-25T14:56:09Z</cp:lastPrinted>
  <dcterms:created xsi:type="dcterms:W3CDTF">2015-06-25T14:37:39Z</dcterms:created>
  <dcterms:modified xsi:type="dcterms:W3CDTF">2015-06-29T05:48:21Z</dcterms:modified>
</cp:coreProperties>
</file>